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46" yWindow="45" windowWidth="15015" windowHeight="9345" activeTab="0"/>
  </bookViews>
  <sheets>
    <sheet name="Sheet1" sheetId="1" r:id="rId1"/>
    <sheet name="Sheet2" sheetId="2" r:id="rId2"/>
    <sheet name="Sheet3" sheetId="3" r:id="rId3"/>
  </sheets>
  <definedNames/>
  <calcPr calcMode="manual" fullCalcOnLoad="1"/>
</workbook>
</file>

<file path=xl/sharedStrings.xml><?xml version="1.0" encoding="utf-8"?>
<sst xmlns="http://schemas.openxmlformats.org/spreadsheetml/2006/main" count="183" uniqueCount="47">
  <si>
    <t>Security</t>
  </si>
  <si>
    <t>Trial</t>
  </si>
  <si>
    <t>Period</t>
  </si>
  <si>
    <t>Time</t>
  </si>
  <si>
    <t>Action</t>
  </si>
  <si>
    <t>Price</t>
  </si>
  <si>
    <t>Quantity</t>
  </si>
  <si>
    <t>Delta</t>
  </si>
  <si>
    <t>Gamma</t>
  </si>
  <si>
    <t>Vega</t>
  </si>
  <si>
    <t>Position</t>
  </si>
  <si>
    <t>Call320</t>
  </si>
  <si>
    <t>Put320</t>
  </si>
  <si>
    <t>Call360</t>
  </si>
  <si>
    <t>Put360</t>
  </si>
  <si>
    <t>IMB</t>
  </si>
  <si>
    <t>999.</t>
  </si>
  <si>
    <t>T-Strip</t>
  </si>
  <si>
    <t>2</t>
  </si>
  <si>
    <t>1</t>
  </si>
  <si>
    <t>sell</t>
  </si>
  <si>
    <t>358.663</t>
  </si>
  <si>
    <t>347</t>
  </si>
  <si>
    <t>346</t>
  </si>
  <si>
    <t>Bid</t>
  </si>
  <si>
    <t>Bid Qty</t>
  </si>
  <si>
    <t>Ask</t>
  </si>
  <si>
    <t>Ask Qty</t>
  </si>
  <si>
    <t>Units</t>
  </si>
  <si>
    <t>Payoff</t>
  </si>
  <si>
    <t>Last</t>
  </si>
  <si>
    <t>Last Qty</t>
  </si>
  <si>
    <t>VWAP</t>
  </si>
  <si>
    <t>Cash</t>
  </si>
  <si>
    <t>887.427</t>
  </si>
  <si>
    <t>331</t>
  </si>
  <si>
    <t>50.</t>
  </si>
  <si>
    <t>330</t>
  </si>
  <si>
    <t>323.238</t>
  </si>
  <si>
    <t>887.98</t>
  </si>
  <si>
    <t>325</t>
  </si>
  <si>
    <t>Buy</t>
  </si>
  <si>
    <t>324</t>
  </si>
  <si>
    <t>323</t>
  </si>
  <si>
    <t>322</t>
  </si>
  <si>
    <t>0</t>
  </si>
  <si>
    <t>Trading Case ST1 Support  (Market writes in rows 11/12 below).  To make you spreadsheet update automatically turn Auto Calculate on (Tools, Options , Calculation), otherwise use the F9 to manually update.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</si>
</sst>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8"/>
      <name val="Arial"/>
      <family val="0"/>
    </font>
    <font>
      <sz val="8"/>
      <color indexed="10"/>
      <name val="Arial"/>
      <family val="2"/>
    </font>
    <font>
      <sz val="8"/>
      <color indexed="62"/>
      <name val="Arial"/>
      <family val="2"/>
    </font>
    <font>
      <sz val="8"/>
      <color indexed="14"/>
      <name val="Arial"/>
      <family val="2"/>
    </font>
    <font>
      <sz val="8"/>
      <color indexed="6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20"/>
  <sheetViews>
    <sheetView tabSelected="1" workbookViewId="0" topLeftCell="A1">
      <selection activeCell="A1" sqref="A1"/>
    </sheetView>
  </sheetViews>
  <sheetFormatPr defaultColWidth="9.33203125" defaultRowHeight="11.25"/>
  <cols>
    <col min="13" max="13" width="11.16015625" style="0" bestFit="1" customWidth="1"/>
  </cols>
  <sheetData>
    <row r="1" spans="1:11" ht="11.25">
      <c r="A1" t="s">
        <v>45</v>
      </c>
      <c r="B1" s="1" t="s">
        <v>0</v>
      </c>
      <c r="C1" t="s">
        <v>24</v>
      </c>
      <c r="D1" t="s">
        <v>25</v>
      </c>
      <c r="E1" t="s">
        <v>26</v>
      </c>
      <c r="F1" t="s">
        <v>27</v>
      </c>
      <c r="G1" t="s">
        <v>28</v>
      </c>
      <c r="H1" t="s">
        <v>29</v>
      </c>
      <c r="I1" t="s">
        <v>30</v>
      </c>
      <c r="J1" t="s">
        <v>31</v>
      </c>
      <c r="K1" t="s">
        <v>32</v>
      </c>
    </row>
    <row r="2" ht="11.25">
      <c r="B2" t="s">
        <v>15</v>
      </c>
    </row>
    <row r="3" ht="11.25">
      <c r="B3" t="s">
        <v>17</v>
      </c>
    </row>
    <row r="4" ht="11.25">
      <c r="B4" t="s">
        <v>11</v>
      </c>
    </row>
    <row r="5" ht="11.25">
      <c r="B5" t="s">
        <v>12</v>
      </c>
    </row>
    <row r="6" ht="11.25">
      <c r="B6" t="s">
        <v>13</v>
      </c>
    </row>
    <row r="7" ht="11.25">
      <c r="B7" t="s">
        <v>14</v>
      </c>
    </row>
    <row r="8" ht="11.25">
      <c r="B8" t="s">
        <v>33</v>
      </c>
    </row>
    <row r="9" ht="11.25">
      <c r="B9" s="1" t="s">
        <v>46</v>
      </c>
    </row>
    <row r="12" spans="3:5" ht="11.25">
      <c r="C12" s="4" t="s">
        <v>7</v>
      </c>
      <c r="D12" s="4" t="s">
        <v>8</v>
      </c>
      <c r="E12" s="4" t="s">
        <v>9</v>
      </c>
    </row>
    <row r="13" spans="2:5" ht="11.25">
      <c r="B13" s="5" t="s">
        <v>15</v>
      </c>
      <c r="C13">
        <v>1</v>
      </c>
      <c r="D13">
        <v>0</v>
      </c>
      <c r="E13">
        <v>0</v>
      </c>
    </row>
    <row r="14" spans="2:5" ht="11.25">
      <c r="B14" s="5" t="s">
        <v>17</v>
      </c>
      <c r="C14">
        <v>0</v>
      </c>
      <c r="D14">
        <v>0</v>
      </c>
      <c r="E14">
        <v>0</v>
      </c>
    </row>
    <row r="15" spans="2:5" ht="11.25">
      <c r="B15" s="2" t="s">
        <v>11</v>
      </c>
      <c r="C15" t="e">
        <f>OptionDelta(1,0.0325,$B$11/$C$11,320,$C$2,0.3,0)</f>
        <v>#VALUE!</v>
      </c>
      <c r="D15" t="e">
        <f>OptionGamma(0.0325,$B$11/$C$11,320,$C$2,0.3,0)</f>
        <v>#VALUE!</v>
      </c>
      <c r="E15" t="e">
        <f>OptionVega(0.0325,$B$11/$C$11,320,$C$2,0.3,0)</f>
        <v>#VALUE!</v>
      </c>
    </row>
    <row r="16" spans="2:5" ht="11.25">
      <c r="B16" s="2" t="s">
        <v>12</v>
      </c>
      <c r="C16" t="e">
        <f>OptionDelta(2,0.0325,$B$11/$C$11,320,$C$2,0.3,0)</f>
        <v>#VALUE!</v>
      </c>
      <c r="D16" t="e">
        <f>OptionGamma(0.0325,$B$11/$C$11,320,$C$2,0.3,0)</f>
        <v>#VALUE!</v>
      </c>
      <c r="E16" t="e">
        <f>OptionVega(0.0325,$B$11/$C$11,320,$C$2,0.3,0)</f>
        <v>#VALUE!</v>
      </c>
    </row>
    <row r="17" spans="2:5" ht="11.25">
      <c r="B17" s="2" t="s">
        <v>13</v>
      </c>
      <c r="C17" t="e">
        <f>OptionDelta(1,0.0325,$B$11/$C$11,360,$C$2,0.3,0)</f>
        <v>#VALUE!</v>
      </c>
      <c r="D17" t="e">
        <f>OptionGamma(0.0325,$B$11/$C$11,360,$C$2,0.3,0)</f>
        <v>#VALUE!</v>
      </c>
      <c r="E17" t="e">
        <f>OptionVega(0.0325,$B$11/$C$11,360,$C$2,0.3,0)</f>
        <v>#VALUE!</v>
      </c>
    </row>
    <row r="18" spans="2:5" ht="11.25">
      <c r="B18" s="2" t="s">
        <v>14</v>
      </c>
      <c r="C18" t="e">
        <f>OptionDelta(2,0.0325,$B$11/$C$11,360,$C$2,0.3,0)</f>
        <v>#VALUE!</v>
      </c>
      <c r="D18" t="e">
        <f>OptionGamma(0.0325,$B$11/$C$11,360,$C$2,0.3,0)</f>
        <v>#VALUE!</v>
      </c>
      <c r="E18" t="e">
        <f>OptionVega(0.0325,$B$11/$C$11,360,$C$2,0.3,0)</f>
        <v>#VALUE!</v>
      </c>
    </row>
    <row r="19" spans="2:7" ht="11.25">
      <c r="B19" s="2"/>
      <c r="G19" s="3"/>
    </row>
    <row r="20" spans="2:5" ht="11.25">
      <c r="B20" s="2" t="s">
        <v>10</v>
      </c>
      <c r="C20" s="1" t="e">
        <f>+$G$2*C13+$G$3*C14+$G$4*C15+$G$5*C16+$G$6*C17+$G$7*C18</f>
        <v>#VALUE!</v>
      </c>
      <c r="D20" s="1" t="e">
        <f>+$G$2*D13+$G$3*D14+$G$4*D15+$G$5*D16+$G$6*D17+$G$7*D18</f>
        <v>#VALUE!</v>
      </c>
      <c r="E20" s="1" t="e">
        <f>+$G$2*E13+$G$3*E14+$G$4*E15+$G$5*E16+$G$6*E17+$G$7*E18</f>
        <v>#VALUE!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H22"/>
  <sheetViews>
    <sheetView workbookViewId="0" topLeftCell="A1">
      <selection activeCell="C15" sqref="C15"/>
    </sheetView>
  </sheetViews>
  <sheetFormatPr defaultColWidth="9.33203125" defaultRowHeight="11.25"/>
  <sheetData>
    <row r="1" spans="2:8" ht="11.25">
      <c r="B1" t="s">
        <v>1</v>
      </c>
      <c r="C1" t="s">
        <v>2</v>
      </c>
      <c r="D1" t="s">
        <v>3</v>
      </c>
      <c r="E1" t="s">
        <v>0</v>
      </c>
      <c r="F1" t="s">
        <v>4</v>
      </c>
      <c r="G1" t="s">
        <v>5</v>
      </c>
      <c r="H1" t="s">
        <v>6</v>
      </c>
    </row>
    <row r="2" spans="2:8" ht="11.25">
      <c r="B2" t="s">
        <v>19</v>
      </c>
      <c r="C2" t="s">
        <v>19</v>
      </c>
      <c r="D2" t="s">
        <v>35</v>
      </c>
      <c r="E2" t="s">
        <v>18</v>
      </c>
      <c r="F2" t="s">
        <v>20</v>
      </c>
      <c r="G2" t="s">
        <v>34</v>
      </c>
      <c r="H2" t="s">
        <v>36</v>
      </c>
    </row>
    <row r="3" spans="2:8" ht="11.25">
      <c r="B3" t="s">
        <v>19</v>
      </c>
      <c r="C3" t="s">
        <v>19</v>
      </c>
      <c r="D3" t="s">
        <v>37</v>
      </c>
      <c r="E3" t="s">
        <v>18</v>
      </c>
      <c r="F3" t="s">
        <v>20</v>
      </c>
      <c r="G3" t="s">
        <v>34</v>
      </c>
      <c r="H3" t="s">
        <v>36</v>
      </c>
    </row>
    <row r="4" spans="2:8" ht="11.25">
      <c r="B4" t="s">
        <v>19</v>
      </c>
      <c r="C4" t="s">
        <v>19</v>
      </c>
      <c r="D4" t="s">
        <v>37</v>
      </c>
      <c r="E4" t="s">
        <v>18</v>
      </c>
      <c r="F4" t="s">
        <v>20</v>
      </c>
      <c r="G4" t="s">
        <v>39</v>
      </c>
      <c r="H4" t="s">
        <v>36</v>
      </c>
    </row>
    <row r="5" spans="2:8" ht="11.25">
      <c r="B5" t="s">
        <v>19</v>
      </c>
      <c r="C5" t="s">
        <v>19</v>
      </c>
      <c r="D5" t="s">
        <v>37</v>
      </c>
      <c r="E5" t="s">
        <v>18</v>
      </c>
      <c r="F5" t="s">
        <v>20</v>
      </c>
      <c r="G5" t="s">
        <v>39</v>
      </c>
      <c r="H5" t="s">
        <v>36</v>
      </c>
    </row>
    <row r="6" spans="2:8" ht="11.25">
      <c r="B6" t="s">
        <v>19</v>
      </c>
      <c r="C6" t="s">
        <v>19</v>
      </c>
      <c r="D6" t="s">
        <v>37</v>
      </c>
      <c r="E6" t="s">
        <v>18</v>
      </c>
      <c r="F6" t="s">
        <v>20</v>
      </c>
      <c r="G6" t="s">
        <v>39</v>
      </c>
      <c r="H6" t="s">
        <v>36</v>
      </c>
    </row>
    <row r="7" spans="2:8" ht="11.25">
      <c r="B7" t="s">
        <v>19</v>
      </c>
      <c r="C7" t="s">
        <v>19</v>
      </c>
      <c r="D7" t="s">
        <v>40</v>
      </c>
      <c r="E7" t="s">
        <v>19</v>
      </c>
      <c r="F7" t="s">
        <v>41</v>
      </c>
      <c r="G7" t="s">
        <v>38</v>
      </c>
      <c r="H7" t="s">
        <v>36</v>
      </c>
    </row>
    <row r="8" spans="2:8" ht="11.25">
      <c r="B8" t="s">
        <v>19</v>
      </c>
      <c r="C8" t="s">
        <v>19</v>
      </c>
      <c r="D8" t="s">
        <v>42</v>
      </c>
      <c r="E8" t="s">
        <v>19</v>
      </c>
      <c r="F8" t="s">
        <v>41</v>
      </c>
      <c r="G8" t="s">
        <v>38</v>
      </c>
      <c r="H8" t="s">
        <v>36</v>
      </c>
    </row>
    <row r="9" spans="2:8" ht="11.25">
      <c r="B9" t="s">
        <v>19</v>
      </c>
      <c r="C9" t="s">
        <v>19</v>
      </c>
      <c r="D9" t="s">
        <v>42</v>
      </c>
      <c r="E9" t="s">
        <v>19</v>
      </c>
      <c r="F9" t="s">
        <v>41</v>
      </c>
      <c r="G9" t="s">
        <v>38</v>
      </c>
      <c r="H9" t="s">
        <v>36</v>
      </c>
    </row>
    <row r="10" spans="2:8" ht="11.25">
      <c r="B10" t="s">
        <v>19</v>
      </c>
      <c r="C10" t="s">
        <v>19</v>
      </c>
      <c r="D10" t="s">
        <v>42</v>
      </c>
      <c r="E10" t="s">
        <v>19</v>
      </c>
      <c r="F10" t="s">
        <v>41</v>
      </c>
      <c r="G10" t="s">
        <v>38</v>
      </c>
      <c r="H10" t="s">
        <v>36</v>
      </c>
    </row>
    <row r="11" spans="2:8" ht="11.25">
      <c r="B11" t="s">
        <v>19</v>
      </c>
      <c r="C11" t="s">
        <v>19</v>
      </c>
      <c r="D11" t="s">
        <v>42</v>
      </c>
      <c r="E11" t="s">
        <v>19</v>
      </c>
      <c r="F11" t="s">
        <v>41</v>
      </c>
      <c r="G11" t="s">
        <v>38</v>
      </c>
      <c r="H11" t="s">
        <v>36</v>
      </c>
    </row>
    <row r="12" spans="2:8" ht="11.25">
      <c r="B12" t="s">
        <v>19</v>
      </c>
      <c r="C12" t="s">
        <v>19</v>
      </c>
      <c r="D12" t="s">
        <v>43</v>
      </c>
      <c r="E12" t="s">
        <v>19</v>
      </c>
      <c r="F12" t="s">
        <v>41</v>
      </c>
      <c r="G12" t="s">
        <v>38</v>
      </c>
      <c r="H12" t="s">
        <v>36</v>
      </c>
    </row>
    <row r="13" spans="2:8" ht="11.25">
      <c r="B13" t="s">
        <v>19</v>
      </c>
      <c r="C13" t="s">
        <v>19</v>
      </c>
      <c r="D13" t="s">
        <v>43</v>
      </c>
      <c r="E13" t="s">
        <v>19</v>
      </c>
      <c r="F13" t="s">
        <v>41</v>
      </c>
      <c r="G13" t="s">
        <v>38</v>
      </c>
      <c r="H13" t="s">
        <v>36</v>
      </c>
    </row>
    <row r="14" spans="2:8" ht="11.25">
      <c r="B14" t="s">
        <v>19</v>
      </c>
      <c r="C14" t="s">
        <v>19</v>
      </c>
      <c r="D14" t="s">
        <v>43</v>
      </c>
      <c r="E14" t="s">
        <v>19</v>
      </c>
      <c r="F14" t="s">
        <v>41</v>
      </c>
      <c r="G14" t="s">
        <v>38</v>
      </c>
      <c r="H14" t="s">
        <v>36</v>
      </c>
    </row>
    <row r="15" spans="2:8" ht="11.25">
      <c r="B15" t="s">
        <v>19</v>
      </c>
      <c r="C15" t="s">
        <v>19</v>
      </c>
      <c r="D15" t="s">
        <v>43</v>
      </c>
      <c r="E15" t="s">
        <v>19</v>
      </c>
      <c r="F15" t="s">
        <v>41</v>
      </c>
      <c r="G15" t="s">
        <v>38</v>
      </c>
      <c r="H15" t="s">
        <v>36</v>
      </c>
    </row>
    <row r="16" spans="2:8" ht="11.25">
      <c r="B16" t="s">
        <v>19</v>
      </c>
      <c r="C16" t="s">
        <v>19</v>
      </c>
      <c r="D16" t="s">
        <v>43</v>
      </c>
      <c r="E16" t="s">
        <v>19</v>
      </c>
      <c r="F16" t="s">
        <v>41</v>
      </c>
      <c r="G16" t="s">
        <v>38</v>
      </c>
      <c r="H16" t="s">
        <v>36</v>
      </c>
    </row>
    <row r="17" spans="2:8" ht="11.25">
      <c r="B17" t="s">
        <v>19</v>
      </c>
      <c r="C17" t="s">
        <v>19</v>
      </c>
      <c r="D17" t="s">
        <v>44</v>
      </c>
      <c r="E17" t="s">
        <v>19</v>
      </c>
      <c r="F17" t="s">
        <v>41</v>
      </c>
      <c r="G17" t="s">
        <v>38</v>
      </c>
      <c r="H17" t="s">
        <v>36</v>
      </c>
    </row>
    <row r="18" spans="2:8" ht="11.25">
      <c r="B18" t="s">
        <v>18</v>
      </c>
      <c r="C18" t="s">
        <v>19</v>
      </c>
      <c r="D18" t="s">
        <v>22</v>
      </c>
      <c r="E18" t="s">
        <v>19</v>
      </c>
      <c r="F18" t="s">
        <v>20</v>
      </c>
      <c r="G18" t="s">
        <v>21</v>
      </c>
      <c r="H18" t="s">
        <v>16</v>
      </c>
    </row>
    <row r="19" spans="2:8" ht="11.25">
      <c r="B19" t="s">
        <v>18</v>
      </c>
      <c r="C19" t="s">
        <v>19</v>
      </c>
      <c r="D19" t="s">
        <v>22</v>
      </c>
      <c r="E19" t="s">
        <v>19</v>
      </c>
      <c r="F19" t="s">
        <v>20</v>
      </c>
      <c r="G19" t="s">
        <v>21</v>
      </c>
      <c r="H19" t="s">
        <v>16</v>
      </c>
    </row>
    <row r="20" spans="2:8" ht="11.25">
      <c r="B20" t="s">
        <v>18</v>
      </c>
      <c r="C20" t="s">
        <v>19</v>
      </c>
      <c r="D20" t="s">
        <v>22</v>
      </c>
      <c r="E20" t="s">
        <v>19</v>
      </c>
      <c r="F20" t="s">
        <v>20</v>
      </c>
      <c r="G20" t="s">
        <v>21</v>
      </c>
      <c r="H20" t="s">
        <v>16</v>
      </c>
    </row>
    <row r="21" spans="2:8" ht="11.25">
      <c r="B21" t="s">
        <v>18</v>
      </c>
      <c r="C21" t="s">
        <v>19</v>
      </c>
      <c r="D21" t="s">
        <v>23</v>
      </c>
      <c r="E21" t="s">
        <v>19</v>
      </c>
      <c r="F21" t="s">
        <v>20</v>
      </c>
      <c r="G21" t="s">
        <v>21</v>
      </c>
      <c r="H21" t="s">
        <v>16</v>
      </c>
    </row>
    <row r="22" spans="2:8" ht="11.25">
      <c r="B22" t="s">
        <v>18</v>
      </c>
      <c r="C22" t="s">
        <v>19</v>
      </c>
      <c r="D22" t="s">
        <v>23</v>
      </c>
      <c r="E22" t="s">
        <v>19</v>
      </c>
      <c r="F22" t="s">
        <v>20</v>
      </c>
      <c r="G22" t="s">
        <v>21</v>
      </c>
      <c r="H22" t="s">
        <v>16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Sanjay Srivastava</dc:creator>
  <cp:keywords/>
  <dc:description/>
  <cp:lastModifiedBy>John OBrien</cp:lastModifiedBy>
  <cp:lastPrinted>2001-11-29T17:42:55Z</cp:lastPrinted>
  <dcterms:created xsi:type="dcterms:W3CDTF">2001-09-19T11:59:45Z</dcterms:created>
  <dcterms:modified xsi:type="dcterms:W3CDTF">2003-08-04T18:35:53Z</dcterms:modified>
  <cp:category/>
  <cp:version/>
  <cp:contentType/>
  <cp:contentStatus/>
</cp:coreProperties>
</file>